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mily/Library/CloudStorage/GoogleDrive-thinkingwinwin@gmail.com/My Drive/School/DPAC/DPAC2025-26/Website/Treasurer Templates/"/>
    </mc:Choice>
  </mc:AlternateContent>
  <xr:revisionPtr revIDLastSave="0" documentId="13_ncr:1_{95B7D228-C641-2348-B7D4-44F81D9C39B0}" xr6:coauthVersionLast="47" xr6:coauthVersionMax="47" xr10:uidLastSave="{00000000-0000-0000-0000-000000000000}"/>
  <bookViews>
    <workbookView xWindow="15320" yWindow="780" windowWidth="23000" windowHeight="26280" xr2:uid="{5DA9B2B9-5C0D-4DA5-AF5C-6588C146E22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40" i="1"/>
  <c r="E40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5" i="1"/>
  <c r="C12" i="1"/>
  <c r="D12" i="1"/>
  <c r="B12" i="1"/>
  <c r="C40" i="1"/>
  <c r="B40" i="1"/>
  <c r="D8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F40" i="1" l="1"/>
  <c r="D15" i="1" l="1"/>
  <c r="D10" i="1"/>
  <c r="D9" i="1"/>
  <c r="B42" i="1" l="1"/>
  <c r="D42" i="1" l="1"/>
  <c r="C42" i="1"/>
</calcChain>
</file>

<file path=xl/sharedStrings.xml><?xml version="1.0" encoding="utf-8"?>
<sst xmlns="http://schemas.openxmlformats.org/spreadsheetml/2006/main" count="41" uniqueCount="41">
  <si>
    <t>REVENUE</t>
  </si>
  <si>
    <t>NET REVENUE OVER EXPENSES</t>
  </si>
  <si>
    <t>GENERAL</t>
  </si>
  <si>
    <t>GAMING</t>
  </si>
  <si>
    <t>TOTAL</t>
  </si>
  <si>
    <t>June 30, 2025</t>
  </si>
  <si>
    <t xml:space="preserve">   2024/25 Gaming Grant </t>
  </si>
  <si>
    <t xml:space="preserve">   Unused 2023/24 Gaming Grant </t>
  </si>
  <si>
    <t>Unused Abbotsford Bingo and SchoolCash Revenue 2023/24</t>
  </si>
  <si>
    <t>Staff Appreciation Events</t>
  </si>
  <si>
    <t>*see teacher requests for more information on numbered items</t>
  </si>
  <si>
    <t>EXPENSES*</t>
  </si>
  <si>
    <t>13.   Novels for pleasure reading</t>
  </si>
  <si>
    <t>1.     Board Game Club</t>
  </si>
  <si>
    <t>2.     Crossroads</t>
  </si>
  <si>
    <t>4.     Crochet club</t>
  </si>
  <si>
    <t>5.     Treadmill</t>
  </si>
  <si>
    <t>6.     3D Printer</t>
  </si>
  <si>
    <t>7.     Ethics Bowl</t>
  </si>
  <si>
    <t>8.     Iron Cycle</t>
  </si>
  <si>
    <t>9.     Model UN</t>
  </si>
  <si>
    <t>10.   Interview camera lens</t>
  </si>
  <si>
    <t>11.   Football helmets</t>
  </si>
  <si>
    <t>12.   Prom</t>
  </si>
  <si>
    <t>14.   Dry Grad</t>
  </si>
  <si>
    <t>15.   Convocation</t>
  </si>
  <si>
    <t>16.   Debating</t>
  </si>
  <si>
    <t>17.   Math Club</t>
  </si>
  <si>
    <t>18.   Rugby</t>
  </si>
  <si>
    <t>19.   Library Pleasure Reading</t>
  </si>
  <si>
    <t>20.   Track Spikes</t>
  </si>
  <si>
    <t>21.   Leadership Sweatshirts</t>
  </si>
  <si>
    <t>22.   Learning Commons Décor</t>
  </si>
  <si>
    <t>23.   Swim Club caps</t>
  </si>
  <si>
    <t>24.   Odyssey</t>
  </si>
  <si>
    <t>SchoolCash Parent Contributions October 10, 2024</t>
  </si>
  <si>
    <t>Budget - Approved October 10, 2024</t>
  </si>
  <si>
    <t>Actual</t>
  </si>
  <si>
    <t>Variance</t>
  </si>
  <si>
    <t xml:space="preserve">Foothills Secondary PAC </t>
  </si>
  <si>
    <t>3.     IB Retreat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</si>
</sst>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39" fontId="0" fillId="0" borderId="0" xfId="0" applyNumberFormat="1"/>
    <xf numFmtId="39" fontId="0" fillId="0" borderId="1" xfId="0" applyNumberFormat="1" applyBorder="1"/>
    <xf numFmtId="39" fontId="0" fillId="0" borderId="2" xfId="0" applyNumberFormat="1" applyBorder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4" fontId="0" fillId="0" borderId="0" xfId="0" applyNumberFormat="1"/>
    <xf numFmtId="0" fontId="5" fillId="0" borderId="0" xfId="0" applyFont="1"/>
    <xf numFmtId="8" fontId="5" fillId="0" borderId="0" xfId="0" applyNumberFormat="1" applyFont="1"/>
    <xf numFmtId="43" fontId="0" fillId="0" borderId="0" xfId="1" applyFont="1"/>
    <xf numFmtId="43" fontId="0" fillId="0" borderId="1" xfId="1" applyFont="1" applyBorder="1"/>
    <xf numFmtId="0" fontId="0" fillId="0" borderId="0" xfId="0" applyAlignment="1">
      <alignment horizontal="left" indent="1"/>
    </xf>
    <xf numFmtId="43" fontId="6" fillId="0" borderId="0" xfId="1" applyFont="1"/>
    <xf numFmtId="0" fontId="6" fillId="0" borderId="0" xfId="0" applyFont="1" applyAlignment="1">
      <alignment horizontal="left" vertical="center" indent="1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86F0-94B6-48AF-844A-F1F5B15BA7FF}">
  <sheetPr>
    <pageSetUpPr fitToPage="1"/>
  </sheetPr>
  <dimension ref="A1:I59"/>
  <sheetViews>
    <sheetView tabSelected="1" workbookViewId="0">
      <selection activeCell="A17" sqref="A17"/>
    </sheetView>
  </sheetViews>
  <sheetFormatPr baseColWidth="10" defaultColWidth="8.83203125" defaultRowHeight="15" x14ac:dyDescent="0.2"/>
  <cols>
    <col min="1" max="1" width="48" bestFit="1" customWidth="1"/>
    <col min="2" max="2" width="9.1640625" bestFit="1" customWidth="1"/>
    <col min="3" max="3" width="10.1640625" style="4" bestFit="1" customWidth="1"/>
    <col min="4" max="5" width="10.1640625" bestFit="1" customWidth="1"/>
    <col min="6" max="6" width="9.6640625" bestFit="1" customWidth="1"/>
  </cols>
  <sheetData>
    <row r="1" spans="1:9" x14ac:dyDescent="0.2">
      <c r="A1" s="1" t="s">
        <v>39</v>
      </c>
    </row>
    <row r="2" spans="1:9" x14ac:dyDescent="0.2">
      <c r="A2" s="1" t="s">
        <v>36</v>
      </c>
    </row>
    <row r="3" spans="1:9" x14ac:dyDescent="0.2">
      <c r="A3" s="2" t="s">
        <v>5</v>
      </c>
    </row>
    <row r="5" spans="1:9" s="7" customFormat="1" x14ac:dyDescent="0.2">
      <c r="B5" s="7" t="s">
        <v>2</v>
      </c>
      <c r="C5" s="8" t="s">
        <v>3</v>
      </c>
      <c r="D5" s="7" t="s">
        <v>4</v>
      </c>
      <c r="E5" s="7" t="s">
        <v>37</v>
      </c>
      <c r="F5" s="7" t="s">
        <v>38</v>
      </c>
    </row>
    <row r="6" spans="1:9" x14ac:dyDescent="0.2">
      <c r="A6" s="3" t="s">
        <v>0</v>
      </c>
    </row>
    <row r="8" spans="1:9" x14ac:dyDescent="0.2">
      <c r="A8" s="14" t="s">
        <v>8</v>
      </c>
      <c r="B8" s="12">
        <v>3209.07</v>
      </c>
      <c r="C8" s="12"/>
      <c r="D8" s="12">
        <f>B8+C8</f>
        <v>3209.07</v>
      </c>
    </row>
    <row r="9" spans="1:9" x14ac:dyDescent="0.2">
      <c r="A9" t="s">
        <v>7</v>
      </c>
      <c r="B9" s="12"/>
      <c r="C9" s="12">
        <v>1476.58</v>
      </c>
      <c r="D9" s="12">
        <f t="shared" ref="D9" si="0">B9+C9</f>
        <v>1476.58</v>
      </c>
    </row>
    <row r="10" spans="1:9" x14ac:dyDescent="0.2">
      <c r="A10" t="s">
        <v>6</v>
      </c>
      <c r="B10" s="12"/>
      <c r="C10" s="12">
        <v>25480</v>
      </c>
      <c r="D10" s="12">
        <f>B10+C10</f>
        <v>25480</v>
      </c>
    </row>
    <row r="11" spans="1:9" x14ac:dyDescent="0.2">
      <c r="A11" s="14" t="s">
        <v>35</v>
      </c>
      <c r="B11" s="12">
        <v>590</v>
      </c>
      <c r="C11" s="12"/>
      <c r="D11" s="12"/>
    </row>
    <row r="12" spans="1:9" x14ac:dyDescent="0.2">
      <c r="B12" s="13">
        <f>SUM(B8:B11)</f>
        <v>3799.07</v>
      </c>
      <c r="C12" s="13">
        <f t="shared" ref="C12:D12" si="1">SUM(C8:C11)</f>
        <v>26956.58</v>
      </c>
      <c r="D12" s="13">
        <f t="shared" si="1"/>
        <v>30165.65</v>
      </c>
    </row>
    <row r="13" spans="1:9" x14ac:dyDescent="0.2">
      <c r="B13" s="12"/>
      <c r="C13" s="12"/>
      <c r="D13" s="12"/>
    </row>
    <row r="14" spans="1:9" x14ac:dyDescent="0.2">
      <c r="A14" s="3" t="s">
        <v>11</v>
      </c>
      <c r="B14" s="12"/>
      <c r="C14" s="12"/>
      <c r="D14" s="12"/>
      <c r="E14" s="12"/>
    </row>
    <row r="15" spans="1:9" x14ac:dyDescent="0.2">
      <c r="A15" s="16" t="s">
        <v>13</v>
      </c>
      <c r="B15" s="12"/>
      <c r="C15" s="15">
        <v>350</v>
      </c>
      <c r="D15" s="12">
        <f>B15+C15</f>
        <v>350</v>
      </c>
      <c r="E15" s="18">
        <v>350</v>
      </c>
      <c r="F15" s="17">
        <f>+D15-E15</f>
        <v>0</v>
      </c>
      <c r="H15" s="10"/>
      <c r="I15" s="11"/>
    </row>
    <row r="16" spans="1:9" x14ac:dyDescent="0.2">
      <c r="A16" s="16" t="s">
        <v>14</v>
      </c>
      <c r="B16" s="12"/>
      <c r="C16" s="15">
        <v>2000</v>
      </c>
      <c r="D16" s="12">
        <f t="shared" ref="D16:D39" si="2">B16+C16</f>
        <v>2000</v>
      </c>
      <c r="E16" s="18">
        <v>1259.44</v>
      </c>
      <c r="F16" s="17">
        <f t="shared" ref="F16:F39" si="3">+D16-E16</f>
        <v>740.56</v>
      </c>
      <c r="H16" s="10"/>
      <c r="I16" s="11"/>
    </row>
    <row r="17" spans="1:9" x14ac:dyDescent="0.2">
      <c r="A17" s="16" t="s">
        <v>40</v>
      </c>
      <c r="B17" s="12"/>
      <c r="C17" s="15">
        <v>1000</v>
      </c>
      <c r="D17" s="12">
        <f t="shared" si="2"/>
        <v>1000</v>
      </c>
      <c r="E17" s="18">
        <v>1000</v>
      </c>
      <c r="F17" s="17">
        <f t="shared" si="3"/>
        <v>0</v>
      </c>
      <c r="H17" s="10"/>
      <c r="I17" s="11"/>
    </row>
    <row r="18" spans="1:9" x14ac:dyDescent="0.2">
      <c r="A18" s="16" t="s">
        <v>15</v>
      </c>
      <c r="B18" s="12"/>
      <c r="C18" s="15">
        <v>97.5</v>
      </c>
      <c r="D18" s="12">
        <f t="shared" si="2"/>
        <v>97.5</v>
      </c>
      <c r="E18" s="18">
        <v>97.5</v>
      </c>
      <c r="F18" s="17">
        <f t="shared" si="3"/>
        <v>0</v>
      </c>
      <c r="H18" s="10"/>
      <c r="I18" s="11"/>
    </row>
    <row r="19" spans="1:9" x14ac:dyDescent="0.2">
      <c r="A19" s="16" t="s">
        <v>16</v>
      </c>
      <c r="B19" s="12"/>
      <c r="C19" s="15">
        <v>2500</v>
      </c>
      <c r="D19" s="12">
        <f t="shared" si="2"/>
        <v>2500</v>
      </c>
      <c r="E19" s="18">
        <f>312.9+1346.06</f>
        <v>1658.96</v>
      </c>
      <c r="F19" s="17">
        <f t="shared" si="3"/>
        <v>841.04</v>
      </c>
      <c r="H19" s="10"/>
      <c r="I19" s="11"/>
    </row>
    <row r="20" spans="1:9" x14ac:dyDescent="0.2">
      <c r="A20" s="16" t="s">
        <v>17</v>
      </c>
      <c r="B20" s="12"/>
      <c r="C20" s="15">
        <v>1117.76</v>
      </c>
      <c r="D20" s="12">
        <f t="shared" si="2"/>
        <v>1117.76</v>
      </c>
      <c r="E20" s="18">
        <v>1064.99</v>
      </c>
      <c r="F20" s="17">
        <f t="shared" si="3"/>
        <v>52.769999999999982</v>
      </c>
      <c r="H20" s="10"/>
      <c r="I20" s="11"/>
    </row>
    <row r="21" spans="1:9" x14ac:dyDescent="0.2">
      <c r="A21" s="16" t="s">
        <v>18</v>
      </c>
      <c r="B21" s="12"/>
      <c r="C21" s="15">
        <v>350</v>
      </c>
      <c r="D21" s="12">
        <f t="shared" si="2"/>
        <v>350</v>
      </c>
      <c r="E21" s="18">
        <v>300</v>
      </c>
      <c r="F21" s="17">
        <f t="shared" si="3"/>
        <v>50</v>
      </c>
      <c r="H21" s="10"/>
      <c r="I21" s="11"/>
    </row>
    <row r="22" spans="1:9" x14ac:dyDescent="0.2">
      <c r="A22" s="16" t="s">
        <v>19</v>
      </c>
      <c r="B22" s="12"/>
      <c r="C22" s="15">
        <v>0</v>
      </c>
      <c r="D22" s="12">
        <f t="shared" si="2"/>
        <v>0</v>
      </c>
      <c r="E22" s="18"/>
      <c r="F22" s="17">
        <f t="shared" si="3"/>
        <v>0</v>
      </c>
      <c r="H22" s="10"/>
      <c r="I22" s="11"/>
    </row>
    <row r="23" spans="1:9" x14ac:dyDescent="0.2">
      <c r="A23" s="16" t="s">
        <v>20</v>
      </c>
      <c r="B23" s="12"/>
      <c r="C23" s="15">
        <v>600</v>
      </c>
      <c r="D23" s="12">
        <f t="shared" si="2"/>
        <v>600</v>
      </c>
      <c r="E23" s="18">
        <v>600</v>
      </c>
      <c r="F23" s="17">
        <f t="shared" si="3"/>
        <v>0</v>
      </c>
      <c r="H23" s="10"/>
      <c r="I23" s="11"/>
    </row>
    <row r="24" spans="1:9" x14ac:dyDescent="0.2">
      <c r="A24" s="16" t="s">
        <v>21</v>
      </c>
      <c r="B24" s="12"/>
      <c r="C24" s="15">
        <v>280</v>
      </c>
      <c r="D24" s="12">
        <f t="shared" si="2"/>
        <v>280</v>
      </c>
      <c r="E24" s="18">
        <v>280</v>
      </c>
      <c r="F24" s="17">
        <f t="shared" si="3"/>
        <v>0</v>
      </c>
      <c r="H24" s="10"/>
      <c r="I24" s="11"/>
    </row>
    <row r="25" spans="1:9" x14ac:dyDescent="0.2">
      <c r="A25" s="16" t="s">
        <v>22</v>
      </c>
      <c r="B25" s="12"/>
      <c r="C25" s="15">
        <v>5000</v>
      </c>
      <c r="D25" s="12">
        <f t="shared" si="2"/>
        <v>5000</v>
      </c>
      <c r="E25" s="18">
        <v>5000</v>
      </c>
      <c r="F25" s="17">
        <f t="shared" si="3"/>
        <v>0</v>
      </c>
      <c r="H25" s="10"/>
      <c r="I25" s="11"/>
    </row>
    <row r="26" spans="1:9" x14ac:dyDescent="0.2">
      <c r="A26" s="16" t="s">
        <v>23</v>
      </c>
      <c r="B26" s="12"/>
      <c r="C26" s="15">
        <v>3000</v>
      </c>
      <c r="D26" s="12">
        <f t="shared" si="2"/>
        <v>3000</v>
      </c>
      <c r="E26" s="18">
        <v>3000</v>
      </c>
      <c r="F26" s="17">
        <f t="shared" si="3"/>
        <v>0</v>
      </c>
      <c r="H26" s="10"/>
      <c r="I26" s="11"/>
    </row>
    <row r="27" spans="1:9" x14ac:dyDescent="0.2">
      <c r="A27" s="16" t="s">
        <v>12</v>
      </c>
      <c r="B27" s="12">
        <v>350</v>
      </c>
      <c r="C27" s="15"/>
      <c r="D27" s="12">
        <f t="shared" si="2"/>
        <v>350</v>
      </c>
      <c r="E27" s="18">
        <v>423.86</v>
      </c>
      <c r="F27" s="17">
        <f t="shared" si="3"/>
        <v>-73.860000000000014</v>
      </c>
      <c r="H27" s="10"/>
      <c r="I27" s="11"/>
    </row>
    <row r="28" spans="1:9" x14ac:dyDescent="0.2">
      <c r="A28" s="16" t="s">
        <v>24</v>
      </c>
      <c r="B28" s="12"/>
      <c r="C28" s="15">
        <v>2000</v>
      </c>
      <c r="D28" s="12">
        <f t="shared" si="2"/>
        <v>2000</v>
      </c>
      <c r="E28" s="18">
        <v>2000</v>
      </c>
      <c r="F28" s="17">
        <f t="shared" si="3"/>
        <v>0</v>
      </c>
      <c r="H28" s="10"/>
      <c r="I28" s="11"/>
    </row>
    <row r="29" spans="1:9" x14ac:dyDescent="0.2">
      <c r="A29" s="16" t="s">
        <v>25</v>
      </c>
      <c r="B29" s="12"/>
      <c r="C29" s="15">
        <v>0</v>
      </c>
      <c r="D29" s="12">
        <f t="shared" si="2"/>
        <v>0</v>
      </c>
      <c r="E29" s="18"/>
      <c r="F29" s="17">
        <f t="shared" si="3"/>
        <v>0</v>
      </c>
      <c r="H29" s="10"/>
      <c r="I29" s="11"/>
    </row>
    <row r="30" spans="1:9" x14ac:dyDescent="0.2">
      <c r="A30" s="16" t="s">
        <v>26</v>
      </c>
      <c r="B30" s="12"/>
      <c r="C30" s="15">
        <v>600</v>
      </c>
      <c r="D30" s="12">
        <f t="shared" si="2"/>
        <v>600</v>
      </c>
      <c r="E30" s="18">
        <v>600</v>
      </c>
      <c r="F30" s="17">
        <f t="shared" si="3"/>
        <v>0</v>
      </c>
      <c r="H30" s="10"/>
      <c r="I30" s="11"/>
    </row>
    <row r="31" spans="1:9" x14ac:dyDescent="0.2">
      <c r="A31" s="16" t="s">
        <v>27</v>
      </c>
      <c r="B31" s="12"/>
      <c r="C31" s="15">
        <v>577.91999999999996</v>
      </c>
      <c r="D31" s="12">
        <f t="shared" si="2"/>
        <v>577.91999999999996</v>
      </c>
      <c r="E31" s="18">
        <v>582.21</v>
      </c>
      <c r="F31" s="17">
        <f t="shared" si="3"/>
        <v>-4.2900000000000773</v>
      </c>
      <c r="H31" s="10"/>
      <c r="I31" s="11"/>
    </row>
    <row r="32" spans="1:9" x14ac:dyDescent="0.2">
      <c r="A32" s="16" t="s">
        <v>28</v>
      </c>
      <c r="B32" s="12"/>
      <c r="C32" s="15">
        <v>4850</v>
      </c>
      <c r="D32" s="12">
        <f t="shared" si="2"/>
        <v>4850</v>
      </c>
      <c r="E32" s="18">
        <v>4850</v>
      </c>
      <c r="F32" s="17">
        <f t="shared" si="3"/>
        <v>0</v>
      </c>
      <c r="H32" s="10"/>
      <c r="I32" s="11"/>
    </row>
    <row r="33" spans="1:9" x14ac:dyDescent="0.2">
      <c r="A33" s="16" t="s">
        <v>29</v>
      </c>
      <c r="B33" s="12"/>
      <c r="C33" s="15">
        <v>161</v>
      </c>
      <c r="D33" s="12">
        <f t="shared" si="2"/>
        <v>161</v>
      </c>
      <c r="E33" s="18">
        <v>146.27000000000001</v>
      </c>
      <c r="F33" s="17">
        <f t="shared" si="3"/>
        <v>14.72999999999999</v>
      </c>
      <c r="H33" s="10"/>
      <c r="I33" s="11"/>
    </row>
    <row r="34" spans="1:9" x14ac:dyDescent="0.2">
      <c r="A34" s="16" t="s">
        <v>30</v>
      </c>
      <c r="B34" s="12"/>
      <c r="C34" s="15">
        <v>1000</v>
      </c>
      <c r="D34" s="12">
        <f t="shared" si="2"/>
        <v>1000</v>
      </c>
      <c r="E34" s="18">
        <v>1000</v>
      </c>
      <c r="F34" s="17">
        <f t="shared" si="3"/>
        <v>0</v>
      </c>
      <c r="H34" s="10"/>
      <c r="I34" s="11"/>
    </row>
    <row r="35" spans="1:9" x14ac:dyDescent="0.2">
      <c r="A35" s="16" t="s">
        <v>31</v>
      </c>
      <c r="B35" s="12"/>
      <c r="C35" s="15">
        <v>0</v>
      </c>
      <c r="D35" s="12">
        <f t="shared" si="2"/>
        <v>0</v>
      </c>
      <c r="E35" s="18"/>
      <c r="F35" s="17">
        <f t="shared" si="3"/>
        <v>0</v>
      </c>
      <c r="H35" s="10"/>
      <c r="I35" s="11"/>
    </row>
    <row r="36" spans="1:9" x14ac:dyDescent="0.2">
      <c r="A36" s="16" t="s">
        <v>32</v>
      </c>
      <c r="B36" s="12"/>
      <c r="C36" s="15">
        <v>50</v>
      </c>
      <c r="D36" s="12">
        <f t="shared" si="2"/>
        <v>50</v>
      </c>
      <c r="E36" s="18">
        <v>50</v>
      </c>
      <c r="F36" s="17">
        <f t="shared" si="3"/>
        <v>0</v>
      </c>
      <c r="H36" s="10"/>
      <c r="I36" s="11"/>
    </row>
    <row r="37" spans="1:9" x14ac:dyDescent="0.2">
      <c r="A37" s="16" t="s">
        <v>33</v>
      </c>
      <c r="B37" s="12"/>
      <c r="C37" s="15">
        <v>300</v>
      </c>
      <c r="D37" s="12">
        <f t="shared" si="2"/>
        <v>300</v>
      </c>
      <c r="E37" s="18">
        <v>300</v>
      </c>
      <c r="F37" s="17">
        <f t="shared" si="3"/>
        <v>0</v>
      </c>
      <c r="H37" s="10"/>
      <c r="I37" s="11"/>
    </row>
    <row r="38" spans="1:9" x14ac:dyDescent="0.2">
      <c r="A38" s="16" t="s">
        <v>34</v>
      </c>
      <c r="B38" s="12"/>
      <c r="C38" s="15">
        <v>1113.5899999999999</v>
      </c>
      <c r="D38" s="12">
        <f t="shared" si="2"/>
        <v>1113.5899999999999</v>
      </c>
      <c r="E38" s="18">
        <v>809.71</v>
      </c>
      <c r="F38" s="17">
        <f t="shared" si="3"/>
        <v>303.87999999999988</v>
      </c>
      <c r="H38" s="10"/>
      <c r="I38" s="11"/>
    </row>
    <row r="39" spans="1:9" x14ac:dyDescent="0.2">
      <c r="A39" s="16" t="s">
        <v>9</v>
      </c>
      <c r="B39" s="12">
        <v>1500</v>
      </c>
      <c r="C39" s="12"/>
      <c r="D39" s="12">
        <f t="shared" si="2"/>
        <v>1500</v>
      </c>
      <c r="E39" s="18">
        <v>1453.13</v>
      </c>
      <c r="F39" s="17">
        <f t="shared" si="3"/>
        <v>46.869999999999891</v>
      </c>
    </row>
    <row r="40" spans="1:9" x14ac:dyDescent="0.2">
      <c r="B40" s="5">
        <f>SUM(B15:B39)</f>
        <v>1850</v>
      </c>
      <c r="C40" s="5">
        <f>SUM(C15:C39)</f>
        <v>26947.77</v>
      </c>
      <c r="D40" s="5">
        <f>SUM(B40:C40)</f>
        <v>28797.77</v>
      </c>
      <c r="E40" s="5">
        <f>SUM(E15:E39)</f>
        <v>26826.07</v>
      </c>
      <c r="F40" s="5">
        <f>SUM(F15:F39)</f>
        <v>1971.6999999999996</v>
      </c>
    </row>
    <row r="41" spans="1:9" x14ac:dyDescent="0.2">
      <c r="B41" s="9"/>
      <c r="D41" s="9"/>
    </row>
    <row r="42" spans="1:9" ht="16" thickBot="1" x14ac:dyDescent="0.25">
      <c r="A42" s="3" t="s">
        <v>1</v>
      </c>
      <c r="B42" s="6">
        <f>B12-B40</f>
        <v>1949.0700000000002</v>
      </c>
      <c r="C42" s="6">
        <f>C12-C40</f>
        <v>8.8100000000013097</v>
      </c>
      <c r="D42" s="6">
        <f>D12-D40</f>
        <v>1367.880000000001</v>
      </c>
    </row>
    <row r="44" spans="1:9" x14ac:dyDescent="0.2">
      <c r="A44" t="s">
        <v>10</v>
      </c>
    </row>
    <row r="45" spans="1:9" x14ac:dyDescent="0.2">
      <c r="E45" s="4"/>
    </row>
    <row r="46" spans="1:9" x14ac:dyDescent="0.2">
      <c r="E46" s="17"/>
    </row>
    <row r="59" spans="2:2" x14ac:dyDescent="0.2">
      <c r="B59" s="1"/>
    </row>
  </sheetData>
  <conditionalFormatting sqref="F15:F3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New</dc:creator>
  <cp:lastModifiedBy>Winsome and Mike Rauch</cp:lastModifiedBy>
  <cp:lastPrinted>2025-08-31T14:21:09Z</cp:lastPrinted>
  <dcterms:created xsi:type="dcterms:W3CDTF">2022-02-18T20:41:00Z</dcterms:created>
  <dcterms:modified xsi:type="dcterms:W3CDTF">2025-08-31T15:31:10Z</dcterms:modified>
</cp:coreProperties>
</file>